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3980" windowHeight="12660"/>
  </bookViews>
  <sheets>
    <sheet name="Tabelle1" sheetId="1" r:id="rId1"/>
    <sheet name="Tabelle2" sheetId="2" r:id="rId2"/>
    <sheet name="Tabelle3" sheetId="3" r:id="rId3"/>
  </sheets>
  <definedNames>
    <definedName name="Z_1137D245_7544_4A17_831E_A16BE0798D7A_.wvu.Cols" localSheetId="0" hidden="1">Tabelle1!$H:$X</definedName>
    <definedName name="Z_44A48AA0_2EFC_11D8_A1FA_00055D7872F8_.wvu.Cols" localSheetId="0" hidden="1">Tabelle1!$H:$X</definedName>
    <definedName name="Z_FE58B6A0_2057_11D8_817C_000374890932_.wvu.Cols" localSheetId="0" hidden="1">Tabelle1!$H:$X</definedName>
  </definedNames>
  <calcPr calcId="125725"/>
  <customWorkbookViews>
    <customWorkbookView name="Bernd König - Persönliche Ansicht" guid="{1137D245-7544-4A17-831E-A16BE0798D7A}" mergeInterval="0" personalView="1" xWindow="42" yWindow="38" windowWidth="912" windowHeight="801" activeSheetId="1"/>
    <customWorkbookView name="B. König - Persönliche Ansicht" guid="{44A48AA0-2EFC-11D8-A1FA-00055D7872F8}" mergeInterval="0" personalView="1" maximized="1" windowWidth="1020" windowHeight="606" activeSheetId="1"/>
    <customWorkbookView name="paps - Persönliche Ansicht" guid="{FE58B6A0-2057-11D8-817C-000374890932}" mergeInterval="0" personalView="1" maximized="1" windowWidth="963" windowHeight="596" activeSheetId="1"/>
  </customWorkbookViews>
</workbook>
</file>

<file path=xl/calcChain.xml><?xml version="1.0" encoding="utf-8"?>
<calcChain xmlns="http://schemas.openxmlformats.org/spreadsheetml/2006/main">
  <c r="C10" i="1"/>
  <c r="C4"/>
</calcChain>
</file>

<file path=xl/sharedStrings.xml><?xml version="1.0" encoding="utf-8"?>
<sst xmlns="http://schemas.openxmlformats.org/spreadsheetml/2006/main" count="13" uniqueCount="13">
  <si>
    <t>Formeln</t>
  </si>
  <si>
    <t>U/min</t>
  </si>
  <si>
    <t>Steigung/Zoll</t>
  </si>
  <si>
    <t>Laufzeit</t>
  </si>
  <si>
    <t>Strom</t>
  </si>
  <si>
    <t>Laufzeit= Kapazität/Strom*60</t>
  </si>
  <si>
    <t>V prop</t>
  </si>
  <si>
    <t>Segler: V prop = 1,4 - 1,8 x Steigfluggeschwindigkeit</t>
  </si>
  <si>
    <t>Sport:   V prop = 1,2 - 1,5 x Steigfluggeschwindigkeit</t>
  </si>
  <si>
    <t>Speed: V prop= 0,9 x Fluggeschwindigkeit</t>
  </si>
  <si>
    <t>Kapazität</t>
  </si>
  <si>
    <t>V prop=1/min*Steigung*2,54/100/60</t>
  </si>
  <si>
    <t>Die Berechnung erfolgt mit 80% der Kapazität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</si>
</sst>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sz val="8"/>
      <name val="Arial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50"/>
      <name val="Arial"/>
      <family val="2"/>
    </font>
    <font>
      <sz val="12"/>
      <color rgb="FF00B0F0"/>
      <name val="Arial"/>
      <family val="2"/>
    </font>
    <font>
      <sz val="12"/>
      <color indexed="40"/>
      <name val="Arial"/>
      <family val="2"/>
    </font>
    <font>
      <b/>
      <u/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9" fillId="0" borderId="0" xfId="0" applyFont="1"/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Protection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Relationship Id="rId10" Type="http://schemas.openxmlformats.org/officeDocument/2006/relationships/revisionLog" Target="revisionLog11.xml"/><Relationship Id="rId9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318F5AD1-A54A-476F-93ED-30872DE2BD94}" diskRevisions="1" revisionId="232" version="6">
  <header guid="{4FF3B2E7-A302-4F0E-A516-74969C53E42F}" dateTime="2022-09-02T11:35:24" maxSheetId="4" userName="Bernd König" r:id="rId9">
    <sheetIdMap count="3">
      <sheetId val="1"/>
      <sheetId val="2"/>
      <sheetId val="3"/>
    </sheetIdMap>
  </header>
  <header guid="{9F527714-1847-4EC4-94E8-5863385F8F92}" dateTime="2024-05-22T18:58:52" maxSheetId="4" userName="Bernd König" r:id="rId10" minRId="30" maxRId="221">
    <sheetIdMap count="3">
      <sheetId val="1"/>
      <sheetId val="2"/>
      <sheetId val="3"/>
    </sheetIdMap>
  </header>
  <header guid="{318F5AD1-A54A-476F-93ED-30872DE2BD94}" dateTime="2024-05-22T19:02:58" maxSheetId="4" userName="Bernd König" r:id="rId11" minRId="223" maxRId="23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223" sId="1" ref="A6:XFD6" action="insertRow">
    <undo index="0" exp="area" ref3D="1" dr="$H$1:$X$1048576" dn="Z_1137D245_7544_4A17_831E_A16BE0798D7A_.wvu.Cols" sId="1"/>
    <undo index="0" exp="area" ref3D="1" dr="$H$1:$X$1048576" dn="Z_FE58B6A0_2057_11D8_817C_000374890932_.wvu.Cols" sId="1"/>
    <undo index="0" exp="area" ref3D="1" dr="$H$1:$X$1048576" dn="Z_44A48AA0_2EFC_11D8_A1FA_00055D7872F8_.wvu.Cols" sId="1"/>
  </rrc>
  <rrc rId="224" sId="1" ref="A6:XFD6" action="insertRow">
    <undo index="0" exp="area" ref3D="1" dr="$H$1:$X$1048576" dn="Z_1137D245_7544_4A17_831E_A16BE0798D7A_.wvu.Cols" sId="1"/>
    <undo index="0" exp="area" ref3D="1" dr="$H$1:$X$1048576" dn="Z_FE58B6A0_2057_11D8_817C_000374890932_.wvu.Cols" sId="1"/>
    <undo index="0" exp="area" ref3D="1" dr="$H$1:$X$1048576" dn="Z_44A48AA0_2EFC_11D8_A1FA_00055D7872F8_.wvu.Cols" sId="1"/>
  </rrc>
  <rfmt sheetId="1" sqref="B9" start="0" length="2147483647">
    <dxf>
      <font>
        <b val="0"/>
      </font>
    </dxf>
  </rfmt>
  <rfmt sheetId="1" sqref="C9" start="0" length="2147483647">
    <dxf>
      <font>
        <u/>
      </font>
    </dxf>
  </rfmt>
  <rfmt sheetId="1" sqref="C4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m rId="225" sheetId="1" source="F5" destination="G4" sourceSheetId="1">
    <rfmt sheetId="1" sqref="G4" start="0" length="0">
      <dxf>
        <font>
          <sz val="12"/>
          <color auto="1"/>
          <name val="Arial"/>
          <scheme val="none"/>
        </font>
      </dxf>
    </rfmt>
  </rm>
  <rcc rId="226" sId="1">
    <oc r="G4" t="inlineStr">
      <is>
        <t>1/min*Steigung*2,54/100/60</t>
      </is>
    </oc>
    <nc r="G4" t="inlineStr">
      <is>
        <t>V prop=1/min*Steigung*2,54/100/60</t>
      </is>
    </nc>
  </rcc>
  <rcc rId="227" sId="1">
    <oc r="F4" t="inlineStr">
      <is>
        <t>Vmax=</t>
      </is>
    </oc>
    <nc r="F4"/>
  </rcc>
  <rm rId="228" sheetId="1" source="G4" destination="F4" sourceSheetId="1">
    <rfmt sheetId="1" sqref="F4" start="0" length="0">
      <dxf>
        <font>
          <sz val="12"/>
          <color auto="1"/>
          <name val="Arial"/>
          <scheme val="none"/>
        </font>
      </dxf>
    </rfmt>
  </rm>
  <rrc rId="229" sId="1" ref="A12:XFD12" action="insertRow">
    <undo index="0" exp="area" ref3D="1" dr="$H$1:$X$1048576" dn="Z_1137D245_7544_4A17_831E_A16BE0798D7A_.wvu.Cols" sId="1"/>
    <undo index="0" exp="area" ref3D="1" dr="$H$1:$X$1048576" dn="Z_FE58B6A0_2057_11D8_817C_000374890932_.wvu.Cols" sId="1"/>
    <undo index="0" exp="area" ref3D="1" dr="$H$1:$X$1048576" dn="Z_44A48AA0_2EFC_11D8_A1FA_00055D7872F8_.wvu.Cols" sId="1"/>
  </rrc>
  <rrc rId="230" sId="1" ref="A12:XFD12" action="insertRow">
    <undo index="0" exp="area" ref3D="1" dr="$H$1:$X$1048576" dn="Z_1137D245_7544_4A17_831E_A16BE0798D7A_.wvu.Cols" sId="1"/>
    <undo index="0" exp="area" ref3D="1" dr="$H$1:$X$1048576" dn="Z_FE58B6A0_2057_11D8_817C_000374890932_.wvu.Cols" sId="1"/>
    <undo index="0" exp="area" ref3D="1" dr="$H$1:$X$1048576" dn="Z_44A48AA0_2EFC_11D8_A1FA_00055D7872F8_.wvu.Cols" sId="1"/>
  </rrc>
  <rcc rId="231" sId="1">
    <nc r="F12" t="inlineStr">
      <is>
        <t>Die Berechnung erfolgt mit 80% der Kapazität</t>
      </is>
    </nc>
  </rcc>
  <rcv guid="{1137D245-7544-4A17-831E-A16BE0798D7A}" action="delete"/>
  <rdn rId="0" localSheetId="1" customView="1" name="Z_1137D245_7544_4A17_831E_A16BE0798D7A_.wvu.Cols" hidden="1" oldHidden="1">
    <formula>Tabelle1!$H:$X</formula>
    <oldFormula>Tabelle1!$H:$X</oldFormula>
  </rdn>
  <rcv guid="{1137D245-7544-4A17-831E-A16BE0798D7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30" sId="1">
    <oc r="A51" t="inlineStr">
      <is>
        <t>8 Zellen Sanyo Cadnica N350 AAC mit Sp. 280/6V 4:1/9,7x5,5 Gumot.:</t>
      </is>
    </oc>
    <nc r="A51"/>
  </rcc>
  <rcc rId="31" sId="1">
    <oc r="A52" t="inlineStr">
      <is>
        <t>Beginn</t>
      </is>
    </oc>
    <nc r="A52"/>
  </rcc>
  <rcc rId="32" sId="1">
    <oc r="B52" t="inlineStr">
      <is>
        <t>9,2V / 4,4A</t>
      </is>
    </oc>
    <nc r="B52"/>
  </rcc>
  <rcc rId="33" sId="1">
    <oc r="D52" t="inlineStr">
      <is>
        <t>270g/3720</t>
      </is>
    </oc>
    <nc r="D52"/>
  </rcc>
  <rcc rId="34" sId="1">
    <oc r="F52" t="inlineStr">
      <is>
        <t>4 Min.</t>
      </is>
    </oc>
    <nc r="F52"/>
  </rcc>
  <rcc rId="35" sId="1">
    <oc r="G52" t="inlineStr">
      <is>
        <t>7,6V / 3,1A</t>
      </is>
    </oc>
    <nc r="G52"/>
  </rcc>
  <rcc rId="36" sId="1">
    <oc r="H52" t="inlineStr">
      <is>
        <t>180g/3120</t>
      </is>
    </oc>
    <nc r="H52"/>
  </rcc>
  <rcc rId="37" sId="1">
    <oc r="A53" t="inlineStr">
      <is>
        <t>1 Min.</t>
      </is>
    </oc>
    <nc r="A53"/>
  </rcc>
  <rcc rId="38" sId="1">
    <oc r="B53" t="inlineStr">
      <is>
        <t>8,5V / 3,5A</t>
      </is>
    </oc>
    <nc r="B53"/>
  </rcc>
  <rcc rId="39" sId="1">
    <oc r="D53" t="inlineStr">
      <is>
        <t>230g/3380</t>
      </is>
    </oc>
    <nc r="D53"/>
  </rcc>
  <rcc rId="40" sId="1">
    <oc r="F53" t="inlineStr">
      <is>
        <t>5 Min.</t>
      </is>
    </oc>
    <nc r="F53"/>
  </rcc>
  <rcc rId="41" sId="1">
    <oc r="G53" t="inlineStr">
      <is>
        <t>6,5V /2,4A</t>
      </is>
    </oc>
    <nc r="G53"/>
  </rcc>
  <rcc rId="42" sId="1">
    <oc r="H53" t="inlineStr">
      <is>
        <t>150g/2800</t>
      </is>
    </oc>
    <nc r="H53"/>
  </rcc>
  <rcc rId="43" sId="1">
    <oc r="A54" t="inlineStr">
      <is>
        <t>2 Min.</t>
      </is>
    </oc>
    <nc r="A54"/>
  </rcc>
  <rcc rId="44" sId="1">
    <oc r="B54" t="inlineStr">
      <is>
        <t>8,3V / 3,2A</t>
      </is>
    </oc>
    <nc r="B54"/>
  </rcc>
  <rcc rId="45" sId="1">
    <oc r="D54" t="inlineStr">
      <is>
        <t>200g/3300</t>
      </is>
    </oc>
    <nc r="D54"/>
  </rcc>
  <rcc rId="46" sId="1">
    <oc r="F54" t="inlineStr">
      <is>
        <t>5,1 Min.Schlußspannung 6,4V</t>
      </is>
    </oc>
    <nc r="F54"/>
  </rcc>
  <rcc rId="47" sId="1">
    <oc r="A55" t="inlineStr">
      <is>
        <t>3 Min.</t>
      </is>
    </oc>
    <nc r="A55"/>
  </rcc>
  <rcc rId="48" sId="1">
    <oc r="B55" t="inlineStr">
      <is>
        <t>8,0V / 3,1A</t>
      </is>
    </oc>
    <nc r="B55"/>
  </rcc>
  <rcc rId="49" sId="1">
    <oc r="D55" t="inlineStr">
      <is>
        <t>190g/3220</t>
      </is>
    </oc>
    <nc r="D55"/>
  </rcc>
  <rcc rId="50" sId="1">
    <oc r="A57" t="inlineStr">
      <is>
        <t>8 Zellen Sanyo Cadnica KR600 AE mit Sp. 280/6V 4:1/9,7x5,5 Gumot.:</t>
      </is>
    </oc>
    <nc r="A57"/>
  </rcc>
  <rcc rId="51" sId="1">
    <oc r="A58" t="inlineStr">
      <is>
        <t>Beginn</t>
      </is>
    </oc>
    <nc r="A58"/>
  </rcc>
  <rcc rId="52" sId="1">
    <oc r="B58" t="inlineStr">
      <is>
        <t>10,2V / 4,5A</t>
      </is>
    </oc>
    <nc r="B58"/>
  </rcc>
  <rcc rId="53" sId="1">
    <oc r="E58" t="inlineStr">
      <is>
        <t>4 Min.</t>
      </is>
    </oc>
    <nc r="E58"/>
  </rcc>
  <rcc rId="54" sId="1">
    <oc r="F58" t="inlineStr">
      <is>
        <t>8,9V / 4,2A</t>
      </is>
    </oc>
    <nc r="F58"/>
  </rcc>
  <rcc rId="55" sId="1">
    <oc r="A59" t="inlineStr">
      <is>
        <t>1 Min.</t>
      </is>
    </oc>
    <nc r="A59"/>
  </rcc>
  <rcc rId="56" sId="1">
    <oc r="B59" t="inlineStr">
      <is>
        <t>9,3V / 4,3A</t>
      </is>
    </oc>
    <nc r="B59"/>
  </rcc>
  <rcc rId="57" sId="1">
    <oc r="E59" t="inlineStr">
      <is>
        <t>5 Min.</t>
      </is>
    </oc>
    <nc r="E59"/>
  </rcc>
  <rcc rId="58" sId="1">
    <oc r="F59" t="inlineStr">
      <is>
        <t>8,7V /4,0A</t>
      </is>
    </oc>
    <nc r="F59"/>
  </rcc>
  <rcc rId="59" sId="1">
    <oc r="A60" t="inlineStr">
      <is>
        <t>2 Min.</t>
      </is>
    </oc>
    <nc r="A60"/>
  </rcc>
  <rcc rId="60" sId="1">
    <oc r="B60" t="inlineStr">
      <is>
        <t>9,1V / 4,2A</t>
      </is>
    </oc>
    <nc r="B60"/>
  </rcc>
  <rcc rId="61" sId="1">
    <oc r="E60" t="inlineStr">
      <is>
        <t>6 Min.</t>
      </is>
    </oc>
    <nc r="E60"/>
  </rcc>
  <rcc rId="62" sId="1">
    <oc r="F60" t="inlineStr">
      <is>
        <t>8,2V/4,0A</t>
      </is>
    </oc>
    <nc r="F60"/>
  </rcc>
  <rcc rId="63" sId="1">
    <oc r="A61" t="inlineStr">
      <is>
        <t>3 Min.</t>
      </is>
    </oc>
    <nc r="A61"/>
  </rcc>
  <rcc rId="64" sId="1">
    <oc r="B61" t="inlineStr">
      <is>
        <t>9,0V / 4,2A</t>
      </is>
    </oc>
    <nc r="B61"/>
  </rcc>
  <rcc rId="65" sId="1">
    <oc r="E61" t="inlineStr">
      <is>
        <t>6,7 Min.</t>
      </is>
    </oc>
    <nc r="E61"/>
  </rcc>
  <rcc rId="66" sId="1">
    <oc r="F61" t="inlineStr">
      <is>
        <t xml:space="preserve"> Ladeschlußspannung 6,4V </t>
      </is>
    </oc>
    <nc r="F61"/>
  </rcc>
  <rcc rId="67" sId="1">
    <oc r="A63" t="inlineStr">
      <is>
        <t>8 Zellen Sanyo Cadnica KR600 AE mit Race 300 4,85:1/9x4,5APC:</t>
      </is>
    </oc>
    <nc r="A63"/>
  </rcc>
  <rcc rId="68" sId="1">
    <oc r="A64" t="inlineStr">
      <is>
        <t>Beginn</t>
      </is>
    </oc>
    <nc r="A64"/>
  </rcc>
  <rcc rId="69" sId="1">
    <oc r="B64" t="inlineStr">
      <is>
        <t>8,8V / 9,2A</t>
      </is>
    </oc>
    <nc r="B64"/>
  </rcc>
  <rcc rId="70" sId="1">
    <oc r="E64" t="inlineStr">
      <is>
        <t>2 Min.</t>
      </is>
    </oc>
    <nc r="E64"/>
  </rcc>
  <rcc rId="71" sId="1">
    <oc r="F64" t="inlineStr">
      <is>
        <t>7,6V / 7,6A</t>
      </is>
    </oc>
    <nc r="F64"/>
  </rcc>
  <rcc rId="72" sId="1">
    <oc r="A65" t="inlineStr">
      <is>
        <t>0,5 Min.</t>
      </is>
    </oc>
    <nc r="A65"/>
  </rcc>
  <rcc rId="73" sId="1">
    <oc r="B65" t="inlineStr">
      <is>
        <t>8,2V / 8,4A</t>
      </is>
    </oc>
    <nc r="B65"/>
  </rcc>
  <rcc rId="74" sId="1">
    <oc r="E65" t="inlineStr">
      <is>
        <t>2,3 Min.</t>
      </is>
    </oc>
    <nc r="E65"/>
  </rcc>
  <rcc rId="75" sId="1">
    <oc r="F65" t="inlineStr">
      <is>
        <t xml:space="preserve"> Ladeschlußspannung 6,4V </t>
      </is>
    </oc>
    <nc r="F65"/>
  </rcc>
  <rcc rId="76" sId="1">
    <oc r="A66" t="inlineStr">
      <is>
        <t>1 Min.</t>
      </is>
    </oc>
    <nc r="A66"/>
  </rcc>
  <rcc rId="77" sId="1">
    <oc r="B66" t="inlineStr">
      <is>
        <t>8,0V / 8,3A</t>
      </is>
    </oc>
    <nc r="B66"/>
  </rcc>
  <rcc rId="78" sId="1">
    <oc r="A67" t="inlineStr">
      <is>
        <t>1,5 Min.</t>
      </is>
    </oc>
    <nc r="A67"/>
  </rcc>
  <rcc rId="79" sId="1">
    <oc r="B67" t="inlineStr">
      <is>
        <t>7,8V / 8,2A</t>
      </is>
    </oc>
    <nc r="B67"/>
  </rcc>
  <rcc rId="80" sId="1">
    <oc r="A69" t="inlineStr">
      <is>
        <t>8 Zellen Sanyo AA R6 Super 1000 mit Race 400/7,2V 3:1/13x7 grp cam:</t>
      </is>
    </oc>
    <nc r="A69"/>
  </rcc>
  <rcc rId="81" sId="1">
    <oc r="A70" t="inlineStr">
      <is>
        <t>Beginn</t>
      </is>
    </oc>
    <nc r="A70"/>
  </rcc>
  <rcc rId="82" sId="1">
    <oc r="B70" t="inlineStr">
      <is>
        <t>9,18V / 8A</t>
      </is>
    </oc>
    <nc r="B70"/>
  </rcc>
  <rcc rId="83" sId="1">
    <oc r="E70" t="inlineStr">
      <is>
        <t>4 Min.</t>
      </is>
    </oc>
    <nc r="E70"/>
  </rcc>
  <rcc rId="84" sId="1">
    <oc r="F70" t="inlineStr">
      <is>
        <t>8,1V / 7,2A</t>
      </is>
    </oc>
    <nc r="F70"/>
  </rcc>
  <rcc rId="85" sId="1">
    <oc r="A71" t="inlineStr">
      <is>
        <t>1 Min.</t>
      </is>
    </oc>
    <nc r="A71"/>
  </rcc>
  <rcc rId="86" sId="1">
    <oc r="B71" t="inlineStr">
      <is>
        <t>8,6V / 7,8A</t>
      </is>
    </oc>
    <nc r="B71"/>
  </rcc>
  <rcc rId="87" sId="1">
    <oc r="E71" t="inlineStr">
      <is>
        <t>5 Min.</t>
      </is>
    </oc>
    <nc r="E71"/>
  </rcc>
  <rcc rId="88" sId="1">
    <oc r="F71" t="inlineStr">
      <is>
        <t>7,96V / 6,9A</t>
      </is>
    </oc>
    <nc r="F71"/>
  </rcc>
  <rcc rId="89" sId="1">
    <oc r="A72" t="inlineStr">
      <is>
        <t>2 Min.</t>
      </is>
    </oc>
    <nc r="A72"/>
  </rcc>
  <rcc rId="90" sId="1">
    <oc r="B72" t="inlineStr">
      <is>
        <t>8,54V / 7.6A</t>
      </is>
    </oc>
    <nc r="B72"/>
  </rcc>
  <rcc rId="91" sId="1">
    <oc r="E72" t="inlineStr">
      <is>
        <t>6 Min.</t>
      </is>
    </oc>
    <nc r="E72"/>
  </rcc>
  <rcc rId="92" sId="1">
    <oc r="F72" t="inlineStr">
      <is>
        <t>7,64V / 6,5A</t>
      </is>
    </oc>
    <nc r="F72"/>
  </rcc>
  <rcc rId="93" sId="1">
    <oc r="A73" t="inlineStr">
      <is>
        <t>3 Min.</t>
      </is>
    </oc>
    <nc r="A73"/>
  </rcc>
  <rcc rId="94" sId="1">
    <oc r="B73" t="inlineStr">
      <is>
        <t>8,46V / 7,5A</t>
      </is>
    </oc>
    <nc r="B73"/>
  </rcc>
  <rcc rId="95" sId="1">
    <oc r="E73" t="inlineStr">
      <is>
        <t>7 Min. 11 Sek. Ladeschlußspannung 6,4V erreicht</t>
      </is>
    </oc>
    <nc r="E73"/>
  </rcc>
  <rcc rId="96" sId="1">
    <oc r="C76" t="inlineStr">
      <is>
        <t>8 Zellen GP NiMH 75AAH, belastet mit 3,5A</t>
      </is>
    </oc>
    <nc r="C76"/>
  </rcc>
  <rcc rId="97" sId="1">
    <oc r="A77" t="inlineStr">
      <is>
        <t>Beginn</t>
      </is>
    </oc>
    <nc r="A77"/>
  </rcc>
  <rcc rId="98" sId="1">
    <oc r="B77" t="inlineStr">
      <is>
        <t>11,57V / 3,5A</t>
      </is>
    </oc>
    <nc r="B77"/>
  </rcc>
  <rcc rId="99" sId="1">
    <oc r="E77" t="inlineStr">
      <is>
        <t>8,5 Min.</t>
      </is>
    </oc>
    <nc r="E77"/>
  </rcc>
  <rcc rId="100" sId="1">
    <oc r="F77" t="inlineStr">
      <is>
        <t>8,0V / 3,4A</t>
      </is>
    </oc>
    <nc r="F77"/>
  </rcc>
  <rcc rId="101" sId="1">
    <oc r="A78" t="inlineStr">
      <is>
        <t>1 Min.</t>
      </is>
    </oc>
    <nc r="A78"/>
  </rcc>
  <rcc rId="102" sId="1">
    <oc r="B78" t="inlineStr">
      <is>
        <t>8,14V / 3,5A</t>
      </is>
    </oc>
    <nc r="B78"/>
  </rcc>
  <rcc rId="103" sId="1">
    <oc r="E78" t="inlineStr">
      <is>
        <t>9 Min.</t>
      </is>
    </oc>
    <nc r="E78"/>
  </rcc>
  <rcc rId="104" sId="1">
    <oc r="F78" t="inlineStr">
      <is>
        <t>7,93V / 3,4A</t>
      </is>
    </oc>
    <nc r="F78"/>
  </rcc>
  <rcc rId="105" sId="1">
    <oc r="A79" t="inlineStr">
      <is>
        <t>2 Min.</t>
      </is>
    </oc>
    <nc r="A79"/>
  </rcc>
  <rcc rId="106" sId="1">
    <oc r="B79" t="inlineStr">
      <is>
        <t>8,21V / 3,5A</t>
      </is>
    </oc>
    <nc r="B79"/>
  </rcc>
  <rcc rId="107" sId="1">
    <oc r="E79" t="inlineStr">
      <is>
        <t>9,5 Min.</t>
      </is>
    </oc>
    <nc r="E79"/>
  </rcc>
  <rcc rId="108" sId="1">
    <oc r="F79" t="inlineStr">
      <is>
        <t>7,84V / 3,4A</t>
      </is>
    </oc>
    <nc r="F79"/>
  </rcc>
  <rcc rId="109" sId="1">
    <oc r="A80" t="inlineStr">
      <is>
        <t>3 Min.</t>
      </is>
    </oc>
    <nc r="A80"/>
  </rcc>
  <rcc rId="110" sId="1">
    <oc r="B80" t="inlineStr">
      <is>
        <t>8,26V / 3,5A</t>
      </is>
    </oc>
    <nc r="B80"/>
  </rcc>
  <rcc rId="111" sId="1">
    <oc r="E80" t="inlineStr">
      <is>
        <t>10 Min.</t>
      </is>
    </oc>
    <nc r="E80"/>
  </rcc>
  <rcc rId="112" sId="1">
    <oc r="F80" t="inlineStr">
      <is>
        <t>7,72V / 3,4A</t>
      </is>
    </oc>
    <nc r="F80"/>
  </rcc>
  <rcc rId="113" sId="1">
    <oc r="A81" t="inlineStr">
      <is>
        <t>4 Min.</t>
      </is>
    </oc>
    <nc r="A81"/>
  </rcc>
  <rcc rId="114" sId="1">
    <oc r="B81" t="inlineStr">
      <is>
        <t>8,26V / 3,5A</t>
      </is>
    </oc>
    <nc r="B81"/>
  </rcc>
  <rcc rId="115" sId="1">
    <oc r="E81" t="inlineStr">
      <is>
        <t>10,5 Min.</t>
      </is>
    </oc>
    <nc r="E81"/>
  </rcc>
  <rcc rId="116" sId="1">
    <oc r="F81" t="inlineStr">
      <is>
        <t>7,56V / 3,3A</t>
      </is>
    </oc>
    <nc r="F81"/>
  </rcc>
  <rcc rId="117" sId="1">
    <oc r="A82" t="inlineStr">
      <is>
        <t>5 Min.</t>
      </is>
    </oc>
    <nc r="A82"/>
  </rcc>
  <rcc rId="118" sId="1">
    <oc r="B82" t="inlineStr">
      <is>
        <t>8,26V / 3,5A</t>
      </is>
    </oc>
    <nc r="B82"/>
  </rcc>
  <rcc rId="119" sId="1">
    <oc r="E82" t="inlineStr">
      <is>
        <t>11 Min.</t>
      </is>
    </oc>
    <nc r="E82"/>
  </rcc>
  <rcc rId="120" sId="1">
    <oc r="F82" t="inlineStr">
      <is>
        <t>7,37V / 3,3A</t>
      </is>
    </oc>
    <nc r="F82"/>
  </rcc>
  <rcc rId="121" sId="1">
    <oc r="A83" t="inlineStr">
      <is>
        <t>6 Min.</t>
      </is>
    </oc>
    <nc r="A83"/>
  </rcc>
  <rcc rId="122" sId="1">
    <oc r="B83" t="inlineStr">
      <is>
        <t>8,19V / 3,5A</t>
      </is>
    </oc>
    <nc r="B83"/>
  </rcc>
  <rcc rId="123" sId="1">
    <oc r="E83" t="inlineStr">
      <is>
        <t>11,5 Min.</t>
      </is>
    </oc>
    <nc r="E83"/>
  </rcc>
  <rcc rId="124" sId="1">
    <oc r="F83" t="inlineStr">
      <is>
        <t>6,9V / 3,3A</t>
      </is>
    </oc>
    <nc r="F83"/>
  </rcc>
  <rcc rId="125" sId="1">
    <oc r="A84" t="inlineStr">
      <is>
        <t>6,5 Min.</t>
      </is>
    </oc>
    <nc r="A84"/>
  </rcc>
  <rcc rId="126" sId="1">
    <oc r="B84" t="inlineStr">
      <is>
        <t>8,17V / 3,5A</t>
      </is>
    </oc>
    <nc r="B84"/>
  </rcc>
  <rcc rId="127" sId="1">
    <oc r="E84" t="inlineStr">
      <is>
        <t>11 Min. 45 Sek. Ladeschlußspannung 6,4V erreicht</t>
      </is>
    </oc>
    <nc r="E84"/>
  </rcc>
  <rcc rId="128" sId="1">
    <oc r="A85" t="inlineStr">
      <is>
        <t>7 Min.</t>
      </is>
    </oc>
    <nc r="A85"/>
  </rcc>
  <rcc rId="129" sId="1">
    <oc r="B85" t="inlineStr">
      <is>
        <t>8,13V / 3,45A</t>
      </is>
    </oc>
    <nc r="B85"/>
  </rcc>
  <rcc rId="130" sId="1">
    <oc r="A86" t="inlineStr">
      <is>
        <t>7,5 Min.</t>
      </is>
    </oc>
    <nc r="A86"/>
  </rcc>
  <rcc rId="131" sId="1">
    <oc r="B86" t="inlineStr">
      <is>
        <t>8,10V / 3,45A</t>
      </is>
    </oc>
    <nc r="B86"/>
  </rcc>
  <rcc rId="132" sId="1">
    <oc r="A87" t="inlineStr">
      <is>
        <t>8 Min.</t>
      </is>
    </oc>
    <nc r="A87"/>
  </rcc>
  <rcc rId="133" sId="1">
    <oc r="B87" t="inlineStr">
      <is>
        <t>8,05V / 3,45A</t>
      </is>
    </oc>
    <nc r="B87"/>
  </rcc>
  <rrc rId="134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b/>
          <sz val="8"/>
        </font>
      </dxf>
    </rfmt>
    <rfmt sheetId="1" sqref="H50" start="0" length="0">
      <dxf>
        <numFmt numFmtId="2" formatCode="0.00"/>
      </dxf>
    </rfmt>
    <rfmt sheetId="1" sqref="I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35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u/>
          <sz val="8"/>
        </font>
        <alignment horizontal="center" vertical="top" readingOrder="0"/>
      </dxf>
    </rfmt>
    <rfmt sheetId="1" sqref="B50" start="0" length="0">
      <dxf>
        <font>
          <u/>
          <sz val="8"/>
        </font>
        <alignment horizontal="center" vertical="top" readingOrder="0"/>
      </dxf>
    </rfmt>
    <rfmt sheetId="1" sqref="C50" start="0" length="0">
      <dxf>
        <font>
          <u/>
          <sz val="8"/>
        </font>
        <alignment horizontal="center" vertical="top" readingOrder="0"/>
      </dxf>
    </rfmt>
    <rfmt sheetId="1" sqref="D50" start="0" length="0">
      <dxf>
        <font>
          <u/>
          <sz val="8"/>
        </font>
        <alignment horizontal="center" vertical="top" readingOrder="0"/>
      </dxf>
    </rfmt>
    <rfmt sheetId="1" sqref="E50" start="0" length="0">
      <dxf>
        <font>
          <u/>
          <sz val="8"/>
        </font>
        <alignment horizontal="center" vertical="top" readingOrder="0"/>
      </dxf>
    </rfmt>
    <rfmt sheetId="1" sqref="F50" start="0" length="0">
      <dxf>
        <font>
          <u/>
          <sz val="8"/>
        </font>
        <alignment horizontal="center" vertical="top" readingOrder="0"/>
      </dxf>
    </rfmt>
    <rfmt sheetId="1" sqref="G50" start="0" length="0">
      <dxf>
        <font>
          <u/>
          <sz val="8"/>
        </font>
        <alignment horizontal="center" vertical="top" readingOrder="0"/>
      </dxf>
    </rfmt>
    <rfmt sheetId="1" sqref="H50" start="0" length="0">
      <dxf>
        <font>
          <u/>
          <sz val="8"/>
        </font>
        <alignment horizontal="center" vertical="top" readingOrder="0"/>
      </dxf>
    </rfmt>
    <rfmt sheetId="1" sqref="I50" start="0" length="0">
      <dxf>
        <font>
          <u/>
          <sz val="8"/>
        </font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36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D50" start="0" length="0">
      <dxf>
        <font>
          <sz val="8"/>
          <color indexed="10"/>
        </font>
        <alignment horizontal="center" vertical="top" readingOrder="0"/>
      </dxf>
    </rfmt>
    <rfmt sheetId="1" sqref="H50" start="0" length="0">
      <dxf>
        <font>
          <sz val="8"/>
          <color indexed="10"/>
        </font>
        <alignment horizontal="center" vertical="top" readingOrder="0"/>
      </dxf>
    </rfmt>
    <rfmt sheetId="1" sqref="I50" start="0" length="0">
      <dxf>
        <alignment horizontal="center" vertical="top" readingOrder="0"/>
      </dxf>
    </rfmt>
    <rfmt sheetId="1" sqref="K50" start="0" length="0">
      <dxf>
        <numFmt numFmtId="2" formatCode="0.00"/>
      </dxf>
    </rfmt>
  </rrc>
  <rrc rId="137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D50" start="0" length="0">
      <dxf>
        <font>
          <sz val="8"/>
          <color indexed="10"/>
        </font>
        <alignment horizontal="center" vertical="top" readingOrder="0"/>
      </dxf>
    </rfmt>
    <rfmt sheetId="1" sqref="H50" start="0" length="0">
      <dxf>
        <font>
          <sz val="8"/>
          <color indexed="10"/>
        </font>
        <alignment horizontal="center" vertical="top" readingOrder="0"/>
      </dxf>
    </rfmt>
    <rfmt sheetId="1" sqref="I50" start="0" length="0">
      <dxf>
        <alignment horizontal="center" vertical="top" readingOrder="0"/>
      </dxf>
    </rfmt>
    <rfmt sheetId="1" sqref="K50" start="0" length="0">
      <dxf>
        <numFmt numFmtId="2" formatCode="0.00"/>
      </dxf>
    </rfmt>
  </rrc>
  <rrc rId="138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D50" start="0" length="0">
      <dxf>
        <font>
          <sz val="8"/>
          <color indexed="10"/>
        </font>
        <alignment horizontal="center" vertical="top" readingOrder="0"/>
      </dxf>
    </rfmt>
    <rfmt sheetId="1" sqref="I50" start="0" length="0">
      <dxf>
        <alignment horizontal="center" vertical="top" readingOrder="0"/>
      </dxf>
    </rfmt>
    <rfmt sheetId="1" sqref="K50" start="0" length="0">
      <dxf>
        <numFmt numFmtId="2" formatCode="0.00"/>
      </dxf>
    </rfmt>
  </rrc>
  <rrc rId="139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D50" start="0" length="0">
      <dxf>
        <font>
          <sz val="8"/>
          <color indexed="10"/>
        </font>
        <alignment horizontal="center" vertical="top" readingOrder="0"/>
      </dxf>
    </rfmt>
    <rfmt sheetId="1" sqref="G50" start="0" length="0">
      <dxf>
        <numFmt numFmtId="2" formatCode="0.00"/>
      </dxf>
    </rfmt>
    <rfmt sheetId="1" sqref="I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0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b/>
          <sz val="8"/>
        </font>
      </dxf>
    </rfmt>
    <rfmt sheetId="1" sqref="H50" start="0" length="0">
      <dxf>
        <numFmt numFmtId="2" formatCode="0.00"/>
      </dxf>
    </rfmt>
    <rfmt sheetId="1" sqref="I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1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u/>
          <sz val="8"/>
        </font>
        <alignment horizontal="center" vertical="top" readingOrder="0"/>
      </dxf>
    </rfmt>
    <rfmt sheetId="1" sqref="B50" start="0" length="0">
      <dxf>
        <font>
          <u/>
          <sz val="8"/>
        </font>
        <alignment horizontal="center" vertical="top" readingOrder="0"/>
      </dxf>
    </rfmt>
    <rfmt sheetId="1" sqref="C50" start="0" length="0">
      <dxf>
        <font>
          <u/>
          <sz val="8"/>
        </font>
        <alignment horizontal="center" vertical="top" readingOrder="0"/>
      </dxf>
    </rfmt>
    <rfmt sheetId="1" sqref="D50" start="0" length="0">
      <dxf>
        <font>
          <u/>
          <sz val="8"/>
        </font>
        <alignment horizontal="center" vertical="top" readingOrder="0"/>
      </dxf>
    </rfmt>
    <rfmt sheetId="1" sqref="E50" start="0" length="0">
      <dxf>
        <font>
          <u/>
          <sz val="8"/>
        </font>
        <alignment horizontal="center" vertical="top" readingOrder="0"/>
      </dxf>
    </rfmt>
    <rfmt sheetId="1" sqref="F50" start="0" length="0">
      <dxf>
        <font>
          <u/>
          <sz val="8"/>
        </font>
        <alignment horizontal="center" vertical="top" readingOrder="0"/>
      </dxf>
    </rfmt>
    <rfmt sheetId="1" sqref="G50" start="0" length="0">
      <dxf>
        <font>
          <u/>
          <sz val="8"/>
        </font>
        <alignment horizontal="center" vertical="top" readingOrder="0"/>
      </dxf>
    </rfmt>
    <rfmt sheetId="1" sqref="H50" start="0" length="0">
      <dxf>
        <font>
          <u/>
          <sz val="8"/>
        </font>
        <alignment horizontal="center" vertical="top" readingOrder="0"/>
      </dxf>
    </rfmt>
    <rfmt sheetId="1" sqref="I50" start="0" length="0">
      <dxf>
        <font>
          <u/>
          <sz val="8"/>
        </font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2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3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4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5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6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b/>
          <sz val="8"/>
        </font>
      </dxf>
    </rfmt>
    <rfmt sheetId="1" sqref="H50" start="0" length="0">
      <dxf>
        <numFmt numFmtId="2" formatCode="0.00"/>
      </dxf>
    </rfmt>
    <rfmt sheetId="1" sqref="I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7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u/>
          <sz val="8"/>
        </font>
        <alignment horizontal="center" vertical="top" readingOrder="0"/>
      </dxf>
    </rfmt>
    <rfmt sheetId="1" sqref="B50" start="0" length="0">
      <dxf>
        <font>
          <u/>
          <sz val="8"/>
        </font>
        <alignment horizontal="center" vertical="top" readingOrder="0"/>
      </dxf>
    </rfmt>
    <rfmt sheetId="1" sqref="C50" start="0" length="0">
      <dxf>
        <font>
          <u/>
          <sz val="8"/>
        </font>
        <alignment horizontal="center" vertical="top" readingOrder="0"/>
      </dxf>
    </rfmt>
    <rfmt sheetId="1" sqref="D50" start="0" length="0">
      <dxf>
        <font>
          <u/>
          <sz val="8"/>
        </font>
        <alignment horizontal="center" vertical="top" readingOrder="0"/>
      </dxf>
    </rfmt>
    <rfmt sheetId="1" sqref="E50" start="0" length="0">
      <dxf>
        <font>
          <u/>
          <sz val="8"/>
        </font>
        <alignment horizontal="center" vertical="top" readingOrder="0"/>
      </dxf>
    </rfmt>
    <rfmt sheetId="1" sqref="F50" start="0" length="0">
      <dxf>
        <font>
          <u/>
          <sz val="8"/>
        </font>
        <alignment horizontal="center" vertical="top" readingOrder="0"/>
      </dxf>
    </rfmt>
    <rfmt sheetId="1" sqref="G50" start="0" length="0">
      <dxf>
        <font>
          <u/>
          <sz val="8"/>
        </font>
        <alignment horizontal="center" vertical="top" readingOrder="0"/>
      </dxf>
    </rfmt>
    <rfmt sheetId="1" sqref="H50" start="0" length="0">
      <dxf>
        <font>
          <u/>
          <sz val="8"/>
        </font>
        <alignment horizontal="center" vertical="top" readingOrder="0"/>
      </dxf>
    </rfmt>
    <rfmt sheetId="1" sqref="I50" start="0" length="0">
      <dxf>
        <font>
          <u/>
          <sz val="8"/>
        </font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8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49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0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1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2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b/>
          <sz val="8"/>
        </font>
      </dxf>
    </rfmt>
    <rfmt sheetId="1" sqref="H50" start="0" length="0">
      <dxf>
        <numFmt numFmtId="2" formatCode="0.00"/>
      </dxf>
    </rfmt>
    <rfmt sheetId="1" sqref="I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3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u/>
          <sz val="8"/>
        </font>
        <alignment horizontal="center" vertical="top" readingOrder="0"/>
      </dxf>
    </rfmt>
    <rfmt sheetId="1" sqref="B50" start="0" length="0">
      <dxf>
        <font>
          <u/>
          <sz val="8"/>
        </font>
        <alignment horizontal="center" vertical="top" readingOrder="0"/>
      </dxf>
    </rfmt>
    <rfmt sheetId="1" sqref="C50" start="0" length="0">
      <dxf>
        <font>
          <u/>
          <sz val="8"/>
        </font>
        <alignment horizontal="center" vertical="top" readingOrder="0"/>
      </dxf>
    </rfmt>
    <rfmt sheetId="1" sqref="D50" start="0" length="0">
      <dxf>
        <font>
          <u/>
          <sz val="8"/>
        </font>
        <alignment horizontal="center" vertical="top" readingOrder="0"/>
      </dxf>
    </rfmt>
    <rfmt sheetId="1" sqref="E50" start="0" length="0">
      <dxf>
        <font>
          <u/>
          <sz val="8"/>
        </font>
        <alignment horizontal="center" vertical="top" readingOrder="0"/>
      </dxf>
    </rfmt>
    <rfmt sheetId="1" sqref="F50" start="0" length="0">
      <dxf>
        <font>
          <u/>
          <sz val="8"/>
        </font>
        <alignment horizontal="center" vertical="top" readingOrder="0"/>
      </dxf>
    </rfmt>
    <rfmt sheetId="1" sqref="G50" start="0" length="0">
      <dxf>
        <font>
          <u/>
          <sz val="8"/>
        </font>
        <alignment horizontal="center" vertical="top" readingOrder="0"/>
      </dxf>
    </rfmt>
    <rfmt sheetId="1" sqref="H50" start="0" length="0">
      <dxf>
        <font>
          <u/>
          <sz val="8"/>
        </font>
        <alignment horizontal="center" vertical="top" readingOrder="0"/>
      </dxf>
    </rfmt>
    <rfmt sheetId="1" sqref="I50" start="0" length="0">
      <dxf>
        <font>
          <u/>
          <sz val="8"/>
        </font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4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5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6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7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G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8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A50" start="0" length="0">
      <dxf>
        <font>
          <b/>
          <sz val="8"/>
        </font>
      </dxf>
    </rfmt>
    <rfmt sheetId="1" sqref="H50" start="0" length="0">
      <dxf>
        <numFmt numFmtId="2" formatCode="0.00"/>
      </dxf>
    </rfmt>
    <rfmt sheetId="1" sqref="I50" start="0" length="0">
      <dxf>
        <alignment horizontal="center" vertical="top" readingOrder="0"/>
      </dxf>
    </rfmt>
    <rfmt sheetId="1" sqref="J50" start="0" length="0">
      <dxf>
        <alignment horizontal="center" vertical="top" readingOrder="0"/>
      </dxf>
    </rfmt>
  </rrc>
  <rrc rId="159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0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  <rfmt sheetId="1" sqref="C50" start="0" length="0">
      <dxf>
        <font>
          <u/>
          <sz val="8"/>
        </font>
        <alignment horizontal="center" vertical="top" readingOrder="0"/>
      </dxf>
    </rfmt>
    <rfmt sheetId="1" sqref="D50" start="0" length="0">
      <dxf>
        <font>
          <u/>
          <sz val="8"/>
          <name val="MS Sans Serif"/>
          <scheme val="none"/>
        </font>
        <alignment horizontal="center" vertical="top" readingOrder="0"/>
      </dxf>
    </rfmt>
    <rfmt sheetId="1" sqref="E50" start="0" length="0">
      <dxf>
        <font>
          <u/>
          <sz val="8"/>
          <name val="MS Sans Serif"/>
          <scheme val="none"/>
        </font>
        <alignment horizontal="center" vertical="top" readingOrder="0"/>
      </dxf>
    </rfmt>
    <rfmt sheetId="1" sqref="F50" start="0" length="0">
      <dxf>
        <font>
          <u/>
          <sz val="8"/>
          <name val="MS Sans Serif"/>
          <scheme val="none"/>
        </font>
        <alignment horizontal="center" vertical="top" readingOrder="0"/>
      </dxf>
    </rfmt>
    <rfmt sheetId="1" sqref="G50" start="0" length="0">
      <dxf>
        <font>
          <u/>
          <sz val="8"/>
          <name val="MS Sans Serif"/>
          <scheme val="none"/>
        </font>
        <alignment horizontal="center" vertical="top" readingOrder="0"/>
      </dxf>
    </rfmt>
  </rrc>
  <rrc rId="161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2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3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4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5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6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7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8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69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70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71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72" sId="1" ref="A50:XFD5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50:XFD50" start="0" length="0">
      <dxf>
        <font>
          <sz val="8"/>
        </font>
      </dxf>
    </rfmt>
  </rrc>
  <rrc rId="173" sId="1" ref="A41:XFD41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41:XFD41" start="0" length="0">
      <dxf>
        <font>
          <sz val="8"/>
        </font>
      </dxf>
    </rfmt>
    <rcc rId="0" sId="1" dxf="1">
      <nc r="A41" t="inlineStr">
        <is>
          <t>350er, 600er, 1000er AA haben eine andere Spannungslage.</t>
        </is>
      </nc>
      <ndxf>
        <font>
          <b/>
          <i/>
          <sz val="8"/>
          <color indexed="10"/>
        </font>
      </ndxf>
    </rcc>
    <rfmt sheetId="1" sqref="H41" start="0" length="0">
      <dxf>
        <numFmt numFmtId="2" formatCode="0.00"/>
      </dxf>
    </rfmt>
    <rfmt sheetId="1" sqref="I41" start="0" length="0">
      <dxf>
        <alignment horizontal="center" vertical="top" readingOrder="0"/>
      </dxf>
    </rfmt>
    <rfmt sheetId="1" sqref="J41" start="0" length="0">
      <dxf>
        <alignment horizontal="center" vertical="top" readingOrder="0"/>
      </dxf>
    </rfmt>
  </rrc>
  <rrc rId="174" sId="1" ref="A41:XFD41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41:XFD41" start="0" length="0">
      <dxf>
        <font>
          <sz val="8"/>
        </font>
      </dxf>
    </rfmt>
    <rcc rId="0" sId="1">
      <nc r="A41" t="inlineStr">
        <is>
          <t xml:space="preserve">So ändert sich z.B. bei Sanyo Super 1000 AA bei einer max. Last von ca 8 A die Zellenspannung von Anfangs 1,12V </t>
        </is>
      </nc>
    </rcc>
    <rfmt sheetId="1" sqref="H41" start="0" length="0">
      <dxf>
        <numFmt numFmtId="2" formatCode="0.00"/>
      </dxf>
    </rfmt>
    <rfmt sheetId="1" sqref="I41" start="0" length="0">
      <dxf>
        <alignment horizontal="center" vertical="top" readingOrder="0"/>
      </dxf>
    </rfmt>
    <rfmt sheetId="1" sqref="J41" start="0" length="0">
      <dxf>
        <alignment horizontal="center" vertical="top" readingOrder="0"/>
      </dxf>
    </rfmt>
  </rrc>
  <rrc rId="175" sId="1" ref="A41:XFD41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41:XFD41" start="0" length="0">
      <dxf>
        <font>
          <sz val="8"/>
        </font>
      </dxf>
    </rfmt>
    <rcc rId="0" sId="1">
      <nc r="A41" t="inlineStr">
        <is>
          <t>auf einen Mittelwert von 1,05V (nach ca. 1 Min.)</t>
        </is>
      </nc>
    </rcc>
    <rfmt sheetId="1" sqref="H41" start="0" length="0">
      <dxf>
        <numFmt numFmtId="2" formatCode="0.00"/>
      </dxf>
    </rfmt>
    <rfmt sheetId="1" sqref="I41" start="0" length="0">
      <dxf>
        <alignment horizontal="center" vertical="top" readingOrder="0"/>
      </dxf>
    </rfmt>
    <rfmt sheetId="1" sqref="J41" start="0" length="0">
      <dxf>
        <alignment horizontal="center" vertical="top" readingOrder="0"/>
      </dxf>
    </rfmt>
  </rrc>
  <rrc rId="176" sId="1" ref="A41:XFD41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41:XFD41" start="0" length="0">
      <dxf>
        <font>
          <sz val="8"/>
        </font>
      </dxf>
    </rfmt>
    <rcc rId="0" sId="1">
      <nc r="A41" t="inlineStr">
        <is>
          <t>Man kann durch geschickte Zellenwahl die optimale Leistung erzielen, wenn man mit einem Drehzahlsteller in der ersten</t>
        </is>
      </nc>
    </rcc>
    <rfmt sheetId="1" sqref="H41" start="0" length="0">
      <dxf>
        <numFmt numFmtId="2" formatCode="0.00"/>
      </dxf>
    </rfmt>
    <rfmt sheetId="1" sqref="I41" start="0" length="0">
      <dxf>
        <alignment horizontal="center" vertical="top" readingOrder="0"/>
      </dxf>
    </rfmt>
    <rfmt sheetId="1" sqref="J41" start="0" length="0">
      <dxf>
        <alignment horizontal="center" vertical="top" readingOrder="0"/>
      </dxf>
    </rfmt>
  </rrc>
  <rrc rId="177" sId="1" ref="A41:XFD41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41:XFD41" start="0" length="0">
      <dxf>
        <font>
          <sz val="8"/>
        </font>
      </dxf>
    </rfmt>
    <rcc rId="0" sId="1">
      <nc r="A41" t="inlineStr">
        <is>
          <t>Minute nicht Vollast gibt.</t>
        </is>
      </nc>
    </rcc>
    <rfmt sheetId="1" sqref="H41" start="0" length="0">
      <dxf>
        <numFmt numFmtId="2" formatCode="0.00"/>
      </dxf>
    </rfmt>
    <rfmt sheetId="1" sqref="I41" start="0" length="0">
      <dxf>
        <alignment horizontal="center" vertical="top" readingOrder="0"/>
      </dxf>
    </rfmt>
    <rfmt sheetId="1" sqref="J41" start="0" length="0">
      <dxf>
        <alignment horizontal="center" vertical="top" readingOrder="0"/>
      </dxf>
    </rfmt>
  </rrc>
  <rrc rId="178" sId="1" ref="A41:XFD41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41:XFD41" start="0" length="0">
      <dxf>
        <font>
          <sz val="8"/>
        </font>
      </dxf>
    </rfmt>
    <rcc rId="0" sId="1">
      <nc r="A41" t="inlineStr">
        <is>
          <t>Da es viele unterschiedliche leichte Zellen gibt, empfehle ich vor Zusammenstellung des Antriebsakkus die</t>
        </is>
      </nc>
    </rcc>
    <rfmt sheetId="1" sqref="H41" start="0" length="0">
      <dxf>
        <numFmt numFmtId="2" formatCode="0.00"/>
      </dxf>
    </rfmt>
    <rfmt sheetId="1" sqref="I41" start="0" length="0">
      <dxf>
        <alignment horizontal="center" vertical="top" readingOrder="0"/>
      </dxf>
    </rfmt>
    <rfmt sheetId="1" sqref="J41" start="0" length="0">
      <dxf>
        <alignment horizontal="center" vertical="top" readingOrder="0"/>
      </dxf>
    </rfmt>
  </rrc>
  <rrc rId="179" sId="1" ref="A41:XFD41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41:XFD41" start="0" length="0">
      <dxf>
        <font>
          <sz val="8"/>
        </font>
      </dxf>
    </rfmt>
    <rcc rId="0" sId="1">
      <nc r="A41" t="inlineStr">
        <is>
          <t>Zellenspannung unter der geforderten Last zu messen.</t>
        </is>
      </nc>
    </rcc>
    <rfmt sheetId="1" sqref="H41" start="0" length="0">
      <dxf>
        <numFmt numFmtId="2" formatCode="0.00"/>
      </dxf>
    </rfmt>
    <rfmt sheetId="1" sqref="I41" start="0" length="0">
      <dxf>
        <alignment horizontal="center" vertical="top" readingOrder="0"/>
      </dxf>
    </rfmt>
    <rfmt sheetId="1" sqref="J41" start="0" length="0">
      <dxf>
        <alignment horizontal="center" vertical="top" readingOrder="0"/>
      </dxf>
    </rfmt>
  </rrc>
  <rcc rId="180" sId="1" odxf="1" dxf="1">
    <oc r="B7" t="inlineStr">
      <is>
        <t>für 3300er NiMH</t>
      </is>
    </oc>
    <nc r="B7" t="inlineStr">
      <is>
        <t>Kapazität</t>
      </is>
    </nc>
    <ndxf>
      <font>
        <b/>
        <sz val="8"/>
      </font>
    </ndxf>
  </rcc>
  <rfmt sheetId="1" sqref="B7">
    <dxf>
      <alignment horizontal="center" readingOrder="0"/>
    </dxf>
  </rfmt>
  <rcc rId="181" sId="1">
    <oc r="B8" t="inlineStr">
      <is>
        <t>rechne 3200</t>
      </is>
    </oc>
    <nc r="B8">
      <v>5000</v>
    </nc>
  </rcc>
  <rcc rId="182" sId="1">
    <oc r="D8">
      <v>36</v>
    </oc>
    <nc r="D8">
      <v>40</v>
    </nc>
  </rcc>
  <rcc rId="183" sId="1">
    <oc r="C8">
      <f>3.2/D8*60</f>
    </oc>
    <nc r="C8">
      <f>B8*0.8/D8*60/1000</f>
    </nc>
  </rcc>
  <rm rId="184" sheetId="1" source="F17" destination="F8" sourceSheetId="1">
    <rfmt sheetId="1" sqref="F8" start="0" length="0">
      <dxf>
        <font>
          <sz val="8"/>
          <color auto="1"/>
          <name val="Arial"/>
          <scheme val="none"/>
        </font>
      </dxf>
    </rfmt>
  </rm>
  <rrc rId="185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für 3000er NiMH</t>
        </is>
      </nc>
    </rcc>
    <rcc rId="0" sId="1" dxf="1">
      <nc r="C10" t="inlineStr">
        <is>
          <t>Laufzeit</t>
        </is>
      </nc>
      <ndxf>
        <font>
          <b/>
          <sz val="8"/>
        </font>
        <alignment horizontal="center" vertical="top" readingOrder="0"/>
      </ndxf>
    </rcc>
    <rcc rId="0" sId="1" dxf="1">
      <nc r="D10" t="inlineStr">
        <is>
          <t>Strom</t>
        </is>
      </nc>
      <ndxf>
        <alignment horizontal="center" vertical="top" readingOrder="0"/>
      </ndxf>
    </rcc>
  </rrc>
  <rrc rId="186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rechne 2700</t>
        </is>
      </nc>
    </rcc>
    <rcc rId="0" sId="1" dxf="1">
      <nc r="C10">
        <f>2.7/D10*60</f>
      </nc>
      <n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0">
        <v>18</v>
      </nc>
      <ndxf>
        <font>
          <sz val="8"/>
          <color indexed="40"/>
        </font>
        <alignment horizontal="center" vertical="top" readingOrder="0"/>
      </ndxf>
    </rcc>
  </rrc>
  <rrc rId="187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C10" start="0" length="0">
      <dxf>
        <font>
          <sz val="8"/>
          <color indexed="8"/>
        </font>
        <alignment horizontal="center" vertical="center" readingOrder="0"/>
      </dxf>
    </rfmt>
    <rfmt sheetId="1" sqref="D10" start="0" length="0">
      <dxf>
        <font>
          <sz val="8"/>
          <color indexed="50"/>
        </font>
        <alignment horizontal="center" vertical="center" readingOrder="0"/>
      </dxf>
    </rfmt>
    <rfmt sheetId="1" sqref="E10" start="0" length="0">
      <dxf>
        <alignment horizontal="center" vertical="top" readingOrder="0"/>
      </dxf>
    </rfmt>
  </rrc>
  <rrc rId="188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für 2500er RC</t>
        </is>
      </nc>
    </rcc>
    <rcc rId="0" sId="1" dxf="1">
      <nc r="C10" t="inlineStr">
        <is>
          <t>Laufzeit</t>
        </is>
      </nc>
      <ndxf>
        <font>
          <b/>
          <sz val="8"/>
        </font>
        <alignment horizontal="center" vertical="top" readingOrder="0"/>
      </ndxf>
    </rcc>
    <rcc rId="0" sId="1" dxf="1">
      <nc r="D10" t="inlineStr">
        <is>
          <t>Strom</t>
        </is>
      </nc>
      <ndxf>
        <alignment horizontal="center" vertical="top" readingOrder="0"/>
      </ndxf>
    </rcc>
  </rrc>
  <rrc rId="189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rechne 2400</t>
        </is>
      </nc>
    </rcc>
    <rcc rId="0" sId="1" dxf="1">
      <nc r="C10">
        <f>2.4/D10*60</f>
      </nc>
      <n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0">
        <v>18</v>
      </nc>
      <ndxf>
        <font>
          <sz val="8"/>
          <color indexed="40"/>
        </font>
        <alignment horizontal="center" vertical="top" readingOrder="0"/>
      </ndxf>
    </rcc>
  </rrc>
  <rrc rId="190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C10" start="0" length="0">
      <dxf/>
    </rfmt>
    <rfmt sheetId="1" sqref="D10" start="0" length="0">
      <dxf>
        <font>
          <sz val="8"/>
          <color indexed="40"/>
        </font>
        <alignment horizontal="center" vertical="top" readingOrder="0"/>
      </dxf>
    </rfmt>
  </rrc>
  <rrc rId="191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für 1700er</t>
        </is>
      </nc>
    </rcc>
    <rcc rId="0" sId="1" dxf="1">
      <nc r="C10" t="inlineStr">
        <is>
          <t>Laufzeit</t>
        </is>
      </nc>
      <ndxf>
        <font>
          <b/>
          <sz val="8"/>
        </font>
        <alignment horizontal="center" vertical="top" readingOrder="0"/>
      </ndxf>
    </rcc>
    <rcc rId="0" sId="1" dxf="1">
      <nc r="D10" t="inlineStr">
        <is>
          <t>Strom</t>
        </is>
      </nc>
      <ndxf>
        <alignment horizontal="center" vertical="top" readingOrder="0"/>
      </ndxf>
    </rcc>
  </rrc>
  <rrc rId="192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rechne 1600</t>
        </is>
      </nc>
    </rcc>
    <rcc rId="0" sId="1" dxf="1">
      <nc r="C10">
        <f>1.6/D10*60</f>
      </nc>
      <n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0">
        <v>25.6</v>
      </nc>
      <ndxf>
        <font>
          <sz val="8"/>
          <color indexed="40"/>
        </font>
        <alignment horizontal="center" vertical="top" readingOrder="0"/>
      </ndxf>
    </rcc>
  </rrc>
  <rrc rId="193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C10" start="0" length="0">
      <dxf/>
    </rfmt>
    <rfmt sheetId="1" sqref="D10" start="0" length="0">
      <dxf>
        <font>
          <sz val="8"/>
          <color indexed="40"/>
        </font>
        <alignment horizontal="center" vertical="top" readingOrder="0"/>
      </dxf>
    </rfmt>
  </rrc>
  <rrc rId="194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für 1400er</t>
        </is>
      </nc>
    </rcc>
    <rcc rId="0" sId="1" dxf="1">
      <nc r="C10" t="inlineStr">
        <is>
          <t>Laufzeit</t>
        </is>
      </nc>
      <ndxf>
        <font>
          <b/>
          <sz val="8"/>
        </font>
        <alignment horizontal="center" vertical="top" readingOrder="0"/>
      </ndxf>
    </rcc>
    <rcc rId="0" sId="1" dxf="1">
      <nc r="D10" t="inlineStr">
        <is>
          <t>Strom</t>
        </is>
      </nc>
      <ndxf>
        <alignment horizontal="center" vertical="top" readingOrder="0"/>
      </ndxf>
    </rcc>
  </rrc>
  <rrc rId="195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rechne 1300</t>
        </is>
      </nc>
    </rcc>
    <rcc rId="0" sId="1" dxf="1">
      <nc r="C10">
        <f>1.3/D10*60</f>
      </nc>
      <n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0">
        <v>18</v>
      </nc>
      <ndxf>
        <font>
          <sz val="8"/>
          <color indexed="40"/>
        </font>
        <alignment horizontal="center" vertical="top" readingOrder="0"/>
      </ndxf>
    </rcc>
  </rrc>
  <rrc rId="196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C10" start="0" length="0">
      <dxf/>
    </rfmt>
    <rfmt sheetId="1" sqref="D10" start="0" length="0">
      <dxf>
        <font>
          <sz val="8"/>
          <color indexed="40"/>
        </font>
        <alignment horizontal="center" vertical="top" readingOrder="0"/>
      </dxf>
    </rfmt>
  </rrc>
  <rrc rId="197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für 1050er</t>
        </is>
      </nc>
    </rcc>
    <rcc rId="0" sId="1" dxf="1">
      <nc r="C10" t="inlineStr">
        <is>
          <t>Laufzeit</t>
        </is>
      </nc>
      <ndxf>
        <font>
          <b/>
          <sz val="8"/>
        </font>
        <alignment horizontal="center" vertical="top" readingOrder="0"/>
      </ndxf>
    </rcc>
    <rcc rId="0" sId="1" dxf="1">
      <nc r="D10" t="inlineStr">
        <is>
          <t>Strom</t>
        </is>
      </nc>
      <ndxf>
        <alignment horizontal="center" vertical="top" readingOrder="0"/>
      </ndxf>
    </rcc>
  </rrc>
  <rrc rId="198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rechne 950</t>
        </is>
      </nc>
    </rcc>
    <rcc rId="0" sId="1" dxf="1">
      <nc r="C10">
        <f>0.95/D10*60</f>
      </nc>
      <ndxf>
        <numFmt numFmtId="164" formatCode="0.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0">
        <v>10</v>
      </nc>
      <ndxf>
        <font>
          <sz val="8"/>
          <color indexed="40"/>
        </font>
        <alignment horizontal="center" vertical="top" readingOrder="0"/>
      </ndxf>
    </rcc>
  </rrc>
  <rrc rId="199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D10">
        <v>10.199999999999999</v>
      </nc>
    </rcc>
  </rrc>
  <rrc rId="200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für 1000er</t>
        </is>
      </nc>
    </rcc>
    <rcc rId="0" sId="1" dxf="1">
      <nc r="C10" t="inlineStr">
        <is>
          <t>Laufzeit</t>
        </is>
      </nc>
      <ndxf>
        <font>
          <b/>
          <sz val="8"/>
        </font>
        <alignment horizontal="center" vertical="top" readingOrder="0"/>
      </ndxf>
    </rcc>
    <rcc rId="0" sId="1" dxf="1">
      <nc r="D10" t="inlineStr">
        <is>
          <t>Strom</t>
        </is>
      </nc>
      <ndxf>
        <alignment horizontal="center" vertical="top" readingOrder="0"/>
      </ndxf>
    </rcc>
  </rrc>
  <rrc rId="201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rechne 900</t>
        </is>
      </nc>
    </rcc>
    <rcc rId="0" sId="1" dxf="1">
      <nc r="C10">
        <f>0.9/D10*60</f>
      </nc>
      <n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0">
        <v>5.6</v>
      </nc>
      <ndxf>
        <font>
          <sz val="8"/>
          <color indexed="40"/>
        </font>
        <alignment horizontal="center" vertical="top" readingOrder="0"/>
      </ndxf>
    </rcc>
  </rrc>
  <rrc rId="202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C10" start="0" length="0">
      <dxf/>
    </rfmt>
    <rfmt sheetId="1" sqref="D10" start="0" length="0">
      <dxf>
        <font>
          <sz val="8"/>
          <color indexed="40"/>
        </font>
        <alignment horizontal="center" vertical="top" readingOrder="0"/>
      </dxf>
    </rfmt>
  </rrc>
  <rrc rId="203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für 600er</t>
        </is>
      </nc>
    </rcc>
    <rcc rId="0" sId="1" dxf="1">
      <nc r="C10" t="inlineStr">
        <is>
          <t>Laufzeit</t>
        </is>
      </nc>
      <ndxf>
        <font>
          <b/>
          <sz val="8"/>
        </font>
        <alignment horizontal="center" vertical="top" readingOrder="0"/>
      </ndxf>
    </rcc>
    <rcc rId="0" sId="1" dxf="1">
      <nc r="D10" t="inlineStr">
        <is>
          <t>Strom</t>
        </is>
      </nc>
      <ndxf>
        <alignment horizontal="center" vertical="top" readingOrder="0"/>
      </ndxf>
    </rcc>
  </rrc>
  <rrc rId="204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B10" t="inlineStr">
        <is>
          <t>rechne 500</t>
        </is>
      </nc>
    </rcc>
    <rcc rId="0" sId="1" dxf="1">
      <nc r="C10">
        <f>0.5/D10*60</f>
      </nc>
      <n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0">
        <v>5.3</v>
      </nc>
      <ndxf>
        <font>
          <sz val="8"/>
          <color indexed="40"/>
        </font>
        <alignment horizontal="center" vertical="top" readingOrder="0"/>
      </ndxf>
    </rcc>
  </rrc>
  <rrc rId="205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 dxf="1">
      <nc r="A10" t="inlineStr">
        <is>
          <t>Sämtliche Meßwerte sind, wenn nicht anders angegeben, mit folgenden Zellenspannungen gemessen:</t>
        </is>
      </nc>
      <ndxf>
        <font>
          <b/>
          <sz val="8"/>
        </font>
      </ndxf>
    </rcc>
  </rrc>
  <rrc rId="206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A10" t="inlineStr">
        <is>
          <t>Zellenspannung:</t>
        </is>
      </nc>
    </rcc>
    <rcc rId="0" sId="1" dxf="1">
      <nc r="C10" t="inlineStr">
        <is>
          <t>bis 10A=1,17V</t>
        </is>
      </nc>
      <ndxf>
        <font>
          <sz val="6"/>
        </font>
      </ndxf>
    </rcc>
    <rcc rId="0" sId="1" dxf="1">
      <nc r="D10" t="inlineStr">
        <is>
          <t>6Z = 7,00V; 7Z = 8,20V; 8Z = 9,35V; 10Z = 11,7V</t>
        </is>
      </nc>
      <ndxf>
        <font>
          <sz val="6"/>
        </font>
      </ndxf>
    </rcc>
  </rrc>
  <rrc rId="207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A10" t="inlineStr">
        <is>
          <t>1700er</t>
        </is>
      </nc>
    </rcc>
    <rcc rId="0" sId="1" dxf="1">
      <nc r="C10" t="inlineStr">
        <is>
          <t>ab 10A = 1,16V</t>
        </is>
      </nc>
      <ndxf>
        <font>
          <sz val="6"/>
        </font>
      </ndxf>
    </rcc>
    <rcc rId="0" sId="1" dxf="1">
      <nc r="D10" t="inlineStr">
        <is>
          <t>6Z = 6,96V; 7Z = 8,12V; 8Z = 9,28V; 10Z = 11,6V</t>
        </is>
      </nc>
      <ndxf>
        <font>
          <sz val="6"/>
        </font>
      </ndxf>
    </rcc>
  </rrc>
  <rrc rId="208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 dxf="1">
      <nc r="C10" t="inlineStr">
        <is>
          <t>ab 16A = 1,14V</t>
        </is>
      </nc>
      <ndxf>
        <font>
          <sz val="6"/>
        </font>
      </ndxf>
    </rcc>
    <rcc rId="0" sId="1" dxf="1">
      <nc r="D10" t="inlineStr">
        <is>
          <t>6Z = 6,84V; 7Z = 7,98V; 8Z = 9,12V; 10Z = 11,4V</t>
        </is>
      </nc>
      <ndxf>
        <font>
          <sz val="6"/>
        </font>
      </ndxf>
    </rcc>
  </rrc>
  <rrc rId="209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 dxf="1">
      <nc r="C10" t="inlineStr">
        <is>
          <t>ab 20A = 1,12V</t>
        </is>
      </nc>
      <ndxf>
        <font>
          <sz val="6"/>
        </font>
      </ndxf>
    </rcc>
    <rcc rId="0" sId="1" dxf="1">
      <nc r="D10" t="inlineStr">
        <is>
          <t>6Z = 6,72V; 7Z = 7,84V; 8Z = 8,96V; 10Z = 11,2V</t>
        </is>
      </nc>
      <ndxf>
        <font>
          <sz val="6"/>
        </font>
      </ndxf>
    </rcc>
  </rrc>
  <rrc rId="210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 dxf="1">
      <nc r="C10" t="inlineStr">
        <is>
          <t>ab 25A = 1,08V</t>
        </is>
      </nc>
      <ndxf>
        <font>
          <sz val="6"/>
        </font>
      </ndxf>
    </rcc>
    <rcc rId="0" sId="1" dxf="1">
      <nc r="D10" t="inlineStr">
        <is>
          <t>6Z = 6,48V; 7Z = 7,56V; 8Z = 8,64V; 10Z = 10,8V</t>
        </is>
      </nc>
      <ndxf>
        <font>
          <sz val="6"/>
        </font>
      </ndxf>
    </rcc>
    <rcc rId="0" sId="1">
      <nc r="G10" t="inlineStr">
        <is>
          <t>*guter Akku</t>
        </is>
      </nc>
    </rcc>
  </rrc>
  <rrc rId="211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 dxf="1">
      <nc r="C10" t="inlineStr">
        <is>
          <t>ab 30A = 1,04V</t>
        </is>
      </nc>
      <ndxf>
        <font>
          <sz val="6"/>
        </font>
      </ndxf>
    </rcc>
    <rcc rId="0" sId="1" dxf="1">
      <nc r="D10" t="inlineStr">
        <is>
          <t>6Z = 6,24V; 7Z = 7,28V; 8Z = 8,32V; 10Z = 10,4V</t>
        </is>
      </nc>
      <ndxf>
        <font>
          <sz val="6"/>
        </font>
      </ndxf>
    </rcc>
    <rcc rId="0" sId="1">
      <nc r="G10" t="inlineStr">
        <is>
          <t>auch 11,2V!</t>
        </is>
      </nc>
    </rcc>
  </rrc>
  <rrc rId="212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</rrc>
  <rrc rId="213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cc rId="0" sId="1">
      <nc r="A10" t="inlineStr">
        <is>
          <t>8KR 1400 AE nach 1 min. Belastung bei 10A:  9V Zellenspannung</t>
        </is>
      </nc>
    </rcc>
  </rrc>
  <rrc rId="214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</rrc>
  <rrc rId="215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H10" start="0" length="0">
      <dxf>
        <numFmt numFmtId="2" formatCode="0.00"/>
      </dxf>
    </rfmt>
    <rfmt sheetId="1" sqref="I10" start="0" length="0">
      <dxf>
        <alignment horizontal="center" vertical="top" readingOrder="0"/>
      </dxf>
    </rfmt>
    <rfmt sheetId="1" sqref="J10" start="0" length="0">
      <dxf>
        <alignment horizontal="center" vertical="top" readingOrder="0"/>
      </dxf>
    </rfmt>
  </rrc>
  <rrc rId="216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H10" start="0" length="0">
      <dxf>
        <numFmt numFmtId="2" formatCode="0.00"/>
      </dxf>
    </rfmt>
    <rfmt sheetId="1" sqref="I10" start="0" length="0">
      <dxf>
        <alignment horizontal="center" vertical="top" readingOrder="0"/>
      </dxf>
    </rfmt>
    <rfmt sheetId="1" sqref="J10" start="0" length="0">
      <dxf>
        <alignment horizontal="center" vertical="top" readingOrder="0"/>
      </dxf>
    </rfmt>
  </rrc>
  <rrc rId="217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  <rfmt sheetId="1" sqref="H10" start="0" length="0">
      <dxf>
        <numFmt numFmtId="2" formatCode="0.00"/>
      </dxf>
    </rfmt>
    <rfmt sheetId="1" sqref="I10" start="0" length="0">
      <dxf>
        <alignment horizontal="center" vertical="top" readingOrder="0"/>
      </dxf>
    </rfmt>
    <rfmt sheetId="1" sqref="J10" start="0" length="0">
      <dxf>
        <alignment horizontal="center" vertical="top" readingOrder="0"/>
      </dxf>
    </rfmt>
  </rrc>
  <rrc rId="218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</rrc>
  <rrc rId="219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</rrc>
  <rrc rId="220" sId="1" ref="A10:XFD10" action="deleteRow">
    <undo index="0" exp="area" ref3D="1" dr="$H$1:$X$1048576" dn="Z_FE58B6A0_2057_11D8_817C_000374890932_.wvu.Cols" sId="1"/>
    <undo index="0" exp="area" ref3D="1" dr="$H$1:$X$1048576" dn="Z_44A48AA0_2EFC_11D8_A1FA_00055D7872F8_.wvu.Cols" sId="1"/>
    <undo index="0" exp="area" ref3D="1" dr="$H$1:$X$1048576" dn="Z_1137D245_7544_4A17_831E_A16BE0798D7A_.wvu.Cols" sId="1"/>
    <rfmt sheetId="1" xfDxf="1" sqref="A10:XFD10" start="0" length="0">
      <dxf>
        <font>
          <sz val="8"/>
        </font>
      </dxf>
    </rfmt>
  </rrc>
  <rfmt sheetId="1" sqref="B8">
    <dxf>
      <alignment horizontal="center" readingOrder="0"/>
    </dxf>
  </rfmt>
  <rcc rId="221" sId="1">
    <oc r="E4">
      <v>9</v>
    </oc>
    <nc r="E4">
      <v>10</v>
    </nc>
  </rcc>
  <rfmt sheetId="1" sqref="E4" start="0" length="2147483647">
    <dxf>
      <font>
        <color rgb="FF00B0F0"/>
      </font>
    </dxf>
  </rfmt>
  <rfmt sheetId="1" sqref="A2:XFD14" start="0" length="2147483647">
    <dxf>
      <font>
        <sz val="12"/>
      </font>
    </dxf>
  </rfmt>
  <rfmt sheetId="1" sqref="D1" start="0" length="2147483647">
    <dxf>
      <font>
        <sz val="16"/>
      </font>
    </dxf>
  </rfmt>
  <rfmt sheetId="1" sqref="D4" start="0" length="2147483647">
    <dxf>
      <font>
        <color rgb="FF00B0F0"/>
      </font>
    </dxf>
  </rfmt>
  <rfmt sheetId="1" sqref="B8" start="0" length="2147483647">
    <dxf>
      <font>
        <color rgb="FF00B0F0"/>
      </font>
    </dxf>
  </rfmt>
  <rcv guid="{1137D245-7544-4A17-831E-A16BE0798D7A}" action="delete"/>
  <rdn rId="0" localSheetId="1" customView="1" name="Z_1137D245_7544_4A17_831E_A16BE0798D7A_.wvu.Cols" hidden="1" oldHidden="1">
    <formula>Tabelle1!$H:$X</formula>
    <oldFormula>Tabelle1!$H:$X</oldFormula>
  </rdn>
  <rcv guid="{1137D245-7544-4A17-831E-A16BE0798D7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1137D245-7544-4A17-831E-A16BE0798D7A}" action="delete"/>
  <rdn rId="0" localSheetId="1" customView="1" name="Z_1137D245_7544_4A17_831E_A16BE0798D7A_.wvu.Cols" hidden="1" oldHidden="1">
    <formula>Tabelle1!$H:$X</formula>
    <oldFormula>Tabelle1!$H:$X</oldFormula>
  </rdn>
  <rcv guid="{1137D245-7544-4A17-831E-A16BE0798D7A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318F5AD1-A54A-476F-93ED-30872DE2BD94}" name="Bernd König" id="-584753707" dateTime="2024-05-22T18:51:10"/>
</user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8"/>
  <sheetViews>
    <sheetView tabSelected="1" workbookViewId="0">
      <selection activeCell="Y15" sqref="Y15"/>
    </sheetView>
  </sheetViews>
  <sheetFormatPr baseColWidth="10" defaultRowHeight="11.25"/>
  <cols>
    <col min="1" max="4" width="11.42578125" style="2"/>
    <col min="5" max="5" width="14.42578125" style="2" customWidth="1"/>
    <col min="6" max="7" width="11.42578125" style="2"/>
    <col min="8" max="8" width="0.5703125" style="2" hidden="1" customWidth="1"/>
    <col min="9" max="24" width="11.42578125" style="2" hidden="1" customWidth="1"/>
    <col min="25" max="25" width="14.7109375" style="2" customWidth="1"/>
    <col min="26" max="26" width="15.140625" style="2" customWidth="1"/>
    <col min="27" max="16384" width="11.42578125" style="2"/>
  </cols>
  <sheetData>
    <row r="1" spans="2:6" s="1" customFormat="1" ht="20.25">
      <c r="D1" s="12" t="s">
        <v>0</v>
      </c>
    </row>
    <row r="2" spans="2:6" s="3" customFormat="1" ht="15"/>
    <row r="3" spans="2:6" s="3" customFormat="1" ht="15.75">
      <c r="C3" s="4" t="s">
        <v>6</v>
      </c>
      <c r="D3" s="5" t="s">
        <v>1</v>
      </c>
      <c r="E3" s="5" t="s">
        <v>2</v>
      </c>
    </row>
    <row r="4" spans="2:6" s="3" customFormat="1" ht="15">
      <c r="C4" s="15">
        <f>D4*E4*2.54/100/60</f>
        <v>21.082000000000001</v>
      </c>
      <c r="D4" s="13">
        <v>4980</v>
      </c>
      <c r="E4" s="8">
        <v>10</v>
      </c>
      <c r="F4" s="3" t="s">
        <v>11</v>
      </c>
    </row>
    <row r="5" spans="2:6" s="3" customFormat="1" ht="15">
      <c r="C5" s="6"/>
      <c r="D5" s="7"/>
      <c r="E5" s="9"/>
    </row>
    <row r="6" spans="2:6" s="3" customFormat="1" ht="15">
      <c r="C6" s="6"/>
      <c r="D6" s="7"/>
      <c r="E6" s="9"/>
    </row>
    <row r="7" spans="2:6" s="3" customFormat="1" ht="15">
      <c r="C7" s="6"/>
      <c r="D7" s="7"/>
      <c r="E7" s="9"/>
    </row>
    <row r="8" spans="2:6" s="3" customFormat="1" ht="15">
      <c r="C8" s="6"/>
      <c r="D8" s="7"/>
      <c r="E8" s="9"/>
    </row>
    <row r="9" spans="2:6" s="3" customFormat="1" ht="16.5" thickBot="1">
      <c r="B9" s="5" t="s">
        <v>10</v>
      </c>
      <c r="C9" s="4" t="s">
        <v>3</v>
      </c>
      <c r="D9" s="5" t="s">
        <v>4</v>
      </c>
    </row>
    <row r="10" spans="2:6" s="3" customFormat="1" ht="15.75" thickBot="1">
      <c r="B10" s="14">
        <v>5000</v>
      </c>
      <c r="C10" s="16">
        <f>B10*0.8/D10*60/1000</f>
        <v>6</v>
      </c>
      <c r="D10" s="10">
        <v>40</v>
      </c>
      <c r="F10" s="3" t="s">
        <v>5</v>
      </c>
    </row>
    <row r="11" spans="2:6" s="3" customFormat="1" ht="15">
      <c r="C11" s="6"/>
      <c r="D11" s="7"/>
      <c r="E11" s="9"/>
    </row>
    <row r="12" spans="2:6" s="3" customFormat="1" ht="15">
      <c r="C12" s="6"/>
      <c r="D12" s="7"/>
      <c r="E12" s="9"/>
      <c r="F12" s="3" t="s">
        <v>12</v>
      </c>
    </row>
    <row r="13" spans="2:6" s="3" customFormat="1" ht="15">
      <c r="C13" s="6"/>
      <c r="D13" s="7"/>
      <c r="E13" s="9"/>
    </row>
    <row r="14" spans="2:6" s="3" customFormat="1" ht="15"/>
    <row r="15" spans="2:6" s="3" customFormat="1" ht="15">
      <c r="C15" s="3" t="s">
        <v>7</v>
      </c>
    </row>
    <row r="16" spans="2:6" s="3" customFormat="1" ht="15">
      <c r="C16" s="3" t="s">
        <v>8</v>
      </c>
    </row>
    <row r="17" spans="3:3" s="3" customFormat="1" ht="15">
      <c r="C17" s="11" t="s">
        <v>9</v>
      </c>
    </row>
    <row r="18" spans="3:3" s="3" customFormat="1" ht="15"/>
  </sheetData>
  <customSheetViews>
    <customSheetView guid="{1137D245-7544-4A17-831E-A16BE0798D7A}" hiddenColumns="1">
      <selection activeCell="Y15" sqref="Y15"/>
      <pageMargins left="0.84" right="0.39370078740157483" top="0.98425196850393704" bottom="0.98425196850393704" header="0.51181102362204722" footer="0.51181102362204722"/>
      <pageSetup paperSize="9" orientation="portrait" horizontalDpi="300" verticalDpi="300" r:id="rId1"/>
      <headerFooter alignWithMargins="0"/>
    </customSheetView>
    <customSheetView guid="{44A48AA0-2EFC-11D8-A1FA-00055D7872F8}" showPageBreaks="1" hiddenColumns="1" showRuler="0">
      <selection activeCell="Z16" sqref="Z16"/>
      <pageMargins left="0.84" right="0.39370078740157483" top="0.98425196850393704" bottom="0.98425196850393704" header="0.51181102362204722" footer="0.51181102362204722"/>
      <pageSetup paperSize="9" orientation="portrait" horizontalDpi="300" verticalDpi="300" r:id="rId2"/>
      <headerFooter alignWithMargins="0"/>
    </customSheetView>
    <customSheetView guid="{FE58B6A0-2057-11D8-817C-000374890932}" hiddenColumns="1" showRuler="0">
      <pane ySplit="1.5333333333333332" topLeftCell="A2" activePane="bottomLeft"/>
      <selection pane="bottomLeft" activeCell="D9" sqref="D9"/>
      <pageMargins left="0.78740157499999996" right="0.78740157499999996" top="0.984251969" bottom="0.984251969" header="0.4921259845" footer="0.4921259845"/>
      <pageSetup paperSize="9" orientation="portrait" horizontalDpi="300" verticalDpi="300" r:id="rId3"/>
      <headerFooter alignWithMargins="0"/>
    </customSheetView>
  </customSheetViews>
  <pageMargins left="0.84" right="0.39370078740157483" top="0.98425196850393704" bottom="0.98425196850393704" header="0.51181102362204722" footer="0.51181102362204722"/>
  <pageSetup paperSize="9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customSheetViews>
    <customSheetView guid="{1137D245-7544-4A17-831E-A16BE0798D7A}">
      <pageMargins left="0.78740157499999996" right="0.78740157499999996" top="0.984251969" bottom="0.984251969" header="0.4921259845" footer="0.4921259845"/>
      <headerFooter alignWithMargins="0"/>
    </customSheetView>
    <customSheetView guid="{44A48AA0-2EFC-11D8-A1FA-00055D7872F8}" showRuler="0">
      <pageMargins left="0.78740157499999996" right="0.78740157499999996" top="0.984251969" bottom="0.984251969" header="0.4921259845" footer="0.4921259845"/>
      <headerFooter alignWithMargins="0"/>
    </customSheetView>
    <customSheetView guid="{FE58B6A0-2057-11D8-817C-000374890932}" showRuler="0">
      <pageMargins left="0.78740157499999996" right="0.78740157499999996" top="0.984251969" bottom="0.984251969" header="0.4921259845" footer="0.4921259845"/>
      <headerFooter alignWithMargins="0"/>
    </customSheetView>
  </customSheetView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customSheetViews>
    <customSheetView guid="{1137D245-7544-4A17-831E-A16BE0798D7A}">
      <pageMargins left="0.78740157499999996" right="0.78740157499999996" top="0.984251969" bottom="0.984251969" header="0.4921259845" footer="0.4921259845"/>
      <headerFooter alignWithMargins="0"/>
    </customSheetView>
    <customSheetView guid="{44A48AA0-2EFC-11D8-A1FA-00055D7872F8}" showRuler="0">
      <pageMargins left="0.78740157499999996" right="0.78740157499999996" top="0.984251969" bottom="0.984251969" header="0.4921259845" footer="0.4921259845"/>
      <headerFooter alignWithMargins="0"/>
    </customSheetView>
    <customSheetView guid="{FE58B6A0-2057-11D8-817C-000374890932}" showRuler="0">
      <pageMargins left="0.78740157499999996" right="0.78740157499999996" top="0.984251969" bottom="0.984251969" header="0.4921259845" footer="0.4921259845"/>
      <headerFooter alignWithMargins="0"/>
    </customSheetView>
  </customSheetView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König</dc:creator>
  <cp:lastModifiedBy>Bernd König</cp:lastModifiedBy>
  <cp:lastPrinted>2003-12-15T11:43:52Z</cp:lastPrinted>
  <dcterms:created xsi:type="dcterms:W3CDTF">2000-06-26T19:06:28Z</dcterms:created>
  <dcterms:modified xsi:type="dcterms:W3CDTF">2024-05-22T17:02:58Z</dcterms:modified>
</cp:coreProperties>
</file>